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"/>
    </mc:Choice>
  </mc:AlternateContent>
  <xr:revisionPtr revIDLastSave="0" documentId="13_ncr:1_{C7F31413-CB3C-4D22-BFE1-160AA5584411}" xr6:coauthVersionLast="47" xr6:coauthVersionMax="47" xr10:uidLastSave="{00000000-0000-0000-0000-000000000000}"/>
  <bookViews>
    <workbookView xWindow="2940" yWindow="1335" windowWidth="25005" windowHeight="15405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T11" i="1"/>
  <c r="S13" i="1"/>
  <c r="P10" i="1"/>
  <c r="P11" i="1"/>
  <c r="P12" i="1"/>
  <c r="P13" i="1"/>
  <c r="P14" i="1"/>
  <c r="T10" i="1"/>
  <c r="S11" i="1"/>
  <c r="S12" i="1"/>
  <c r="T12" i="1"/>
  <c r="S14" i="1"/>
  <c r="T14" i="1"/>
  <c r="T13" i="1" l="1"/>
  <c r="P8" i="1"/>
  <c r="P9" i="1"/>
  <c r="S8" i="1"/>
  <c r="T8" i="1"/>
  <c r="S9" i="1"/>
  <c r="T9" i="1"/>
  <c r="T7" i="1"/>
  <c r="S7" i="1" l="1"/>
  <c r="R17" i="1" s="1"/>
  <c r="P7" i="1"/>
  <c r="Q17" i="1" s="1"/>
</calcChain>
</file>

<file path=xl/sharedStrings.xml><?xml version="1.0" encoding="utf-8"?>
<sst xmlns="http://schemas.openxmlformats.org/spreadsheetml/2006/main" count="75" uniqueCount="58">
  <si>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</si>
  <si>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</si>
  <si>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</si>
  <si>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</si>
  <si>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</si>
  <si>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</si>
  <si>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</si>
  <si>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</si>
  <si>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</si>
  <si>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</si>
  <si>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</si>
  <si>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30234500-3 - Paměťová archivační média</t>
  </si>
  <si>
    <t>30234600-4 - Flash paměť</t>
  </si>
  <si>
    <t>30236110-6 - Paměť RAM</t>
  </si>
  <si>
    <t xml:space="preserve">30237000-9 - Součásti, příslušenství a doplňky pro počítače 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</si>
  <si>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</si>
  <si>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</si>
  <si>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</si>
  <si>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</si>
  <si>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</si>
  <si>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</si>
  <si>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</si>
  <si>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</si>
  <si>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</si>
  <si>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</si>
  <si>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</si>
  <si>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</si>
  <si>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</si>
  <si>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</si>
  <si>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</si>
  <si>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</si>
  <si>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</si>
  <si>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</si>
  <si>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</si>
  <si>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</si>
  <si>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</si>
  <si>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ks</t>
  </si>
  <si>
    <t xml:space="preserve">Příloha č. 2 Kupní smlouvy - technická specifikace
Výpočetní technika (III.) 062 - 2025 </t>
  </si>
  <si>
    <t>Flash disk 32 GB</t>
  </si>
  <si>
    <t>RAM 16GB</t>
  </si>
  <si>
    <t>Externí SSD 2TB</t>
  </si>
  <si>
    <t>Externí HDD 2TB</t>
  </si>
  <si>
    <t>Mechanická klávesnice</t>
  </si>
  <si>
    <t>Držák na PC pod stůl</t>
  </si>
  <si>
    <t xml:space="preserve">Kabel 3m napájecí </t>
  </si>
  <si>
    <t>Společná faktura</t>
  </si>
  <si>
    <t>Ing. Markéta Lintimerová,
Tel.: 37763 2543</t>
  </si>
  <si>
    <t>28 dní</t>
  </si>
  <si>
    <t>Technická 8,
301 00 Plzeň,
Fakulta aplikovaných věd - Nové technologie pro informační společnost,
místnost UN 526</t>
  </si>
  <si>
    <t>Myš vertikální ergonomická bezdrátová</t>
  </si>
  <si>
    <t>RAM 16GB kompatibilní s notebookem Dell Latitude 5430.
Frekvence paměti 3 200 MHz.
Typ paměti min. DDR4</t>
  </si>
  <si>
    <t>Kapacita 2000 GB.
Připojení 3.2 gen 2.
Rychlost čtení min. 1050MB/s, rychlost zápisu min. 1000MB/s.
Kabel součástí balení.</t>
  </si>
  <si>
    <t>Mechanická, nízkoprofilová, bezdrátová, nabíjecí, kancelářská, formát 100%, 
CZ layout nebo CZ přelepky.</t>
  </si>
  <si>
    <t>Přišroubovatelný k desce stolu, otočný min. o 180 stupňů.
Kompatibilní s HP HP Z2 Tower G9 Workstation Desktop PC.</t>
  </si>
  <si>
    <t>Napájecí kabel, z konektoru: 230 V, do konektoru: PC zdroj, délka kabelu 3 m.</t>
  </si>
  <si>
    <t>Vertikální ergonomická myš pro praváky.
Vertikální úhel 57°.
Bezdrátová, nabíjení USB C.
Rozhraní: 2x Bluetooth, USB C, USB dongle.
Optická, citlivost min. 4000 DPI, mechanické kolečko, přepínač rychlosti kurzoru.
Bez podsvícení.</t>
  </si>
  <si>
    <t>Kapacita 32 GB.
USB - A min. 3.0.
Max. rozměry 46 x 8 x 15 mm.
Kovové tělo.
Rychlost při čtení min. 150 MB/s.</t>
  </si>
  <si>
    <r>
      <t xml:space="preserve">2000 GB - HDD úložiště,
odolný, formát 2.5",
s připojením USB 3.2 Gen 1 (USB 3.0), 
stupeň krytí min. IP 68, 
materiál guma, 
kabel součástí balení, 
</t>
    </r>
    <r>
      <rPr>
        <sz val="11"/>
        <rFont val="Calibri"/>
        <family val="2"/>
        <charset val="238"/>
        <scheme val="minor"/>
      </rPr>
      <t xml:space="preserve">rozměry max. 135 × 100 × 133 mm (V×Š×H), </t>
    </r>
    <r>
      <rPr>
        <sz val="11"/>
        <color theme="1"/>
        <rFont val="Calibri"/>
        <family val="2"/>
        <charset val="238"/>
        <scheme val="minor"/>
      </rPr>
      <t xml:space="preserve">
hmotnost max. 390 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</si>
</sst>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2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vertical="top" wrapText="1"/>
    </xf>
    <xf numFmtId="0" fontId="23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4" fillId="4" borderId="13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4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4" fillId="3" borderId="18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4" fillId="4" borderId="21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topLeftCell="E7" zoomScale="53" zoomScaleNormal="53" workbookViewId="0">
      <selection activeCell="R11" sqref="R11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9.42578125" style="4" customWidth="1"/>
    <col min="4" max="4" width="12.28515625" style="114" customWidth="1"/>
    <col min="5" max="5" width="10.5703125" style="22" customWidth="1"/>
    <col min="6" max="6" width="89.28515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28.42578125" style="1" customWidth="1"/>
    <col min="13" max="13" width="28.85546875" style="1" customWidth="1"/>
    <col min="14" max="14" width="38.140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37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17</v>
      </c>
      <c r="D6" s="29" t="s">
        <v>4</v>
      </c>
      <c r="E6" s="29" t="s">
        <v>18</v>
      </c>
      <c r="F6" s="29" t="s">
        <v>19</v>
      </c>
      <c r="G6" s="30" t="s">
        <v>33</v>
      </c>
      <c r="H6" s="30" t="s">
        <v>28</v>
      </c>
      <c r="I6" s="31" t="s">
        <v>20</v>
      </c>
      <c r="J6" s="29" t="s">
        <v>21</v>
      </c>
      <c r="K6" s="29" t="s">
        <v>35</v>
      </c>
      <c r="L6" s="32" t="s">
        <v>22</v>
      </c>
      <c r="M6" s="33" t="s">
        <v>23</v>
      </c>
      <c r="N6" s="32" t="s">
        <v>24</v>
      </c>
      <c r="O6" s="29" t="s">
        <v>31</v>
      </c>
      <c r="P6" s="32" t="s">
        <v>25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26</v>
      </c>
      <c r="V6" s="32" t="s">
        <v>27</v>
      </c>
    </row>
    <row r="7" spans="1:22" ht="121.5" customHeight="1" thickTop="1" x14ac:dyDescent="0.25">
      <c r="A7" s="36"/>
      <c r="B7" s="37">
        <v>1</v>
      </c>
      <c r="C7" s="38" t="s">
        <v>49</v>
      </c>
      <c r="D7" s="39">
        <v>2</v>
      </c>
      <c r="E7" s="40" t="s">
        <v>36</v>
      </c>
      <c r="F7" s="41" t="s">
        <v>55</v>
      </c>
      <c r="G7" s="116"/>
      <c r="H7" s="42" t="s">
        <v>34</v>
      </c>
      <c r="I7" s="43" t="s">
        <v>45</v>
      </c>
      <c r="J7" s="44" t="s">
        <v>34</v>
      </c>
      <c r="K7" s="45"/>
      <c r="L7" s="46"/>
      <c r="M7" s="47" t="s">
        <v>46</v>
      </c>
      <c r="N7" s="47" t="s">
        <v>48</v>
      </c>
      <c r="O7" s="48" t="s">
        <v>47</v>
      </c>
      <c r="P7" s="49">
        <f>D7*Q7</f>
        <v>2700</v>
      </c>
      <c r="Q7" s="50">
        <v>1350</v>
      </c>
      <c r="R7" s="119"/>
      <c r="S7" s="51">
        <f>D7*R7</f>
        <v>0</v>
      </c>
      <c r="T7" s="52" t="str">
        <f>IF(ISNUMBER(R7), IF(R7&gt;Q7,"NEVYHOVUJE","VYHOVUJE")," ")</f>
        <v xml:space="preserve"> </v>
      </c>
      <c r="U7" s="53"/>
      <c r="V7" s="54" t="s">
        <v>15</v>
      </c>
    </row>
    <row r="8" spans="1:22" ht="111" customHeight="1" x14ac:dyDescent="0.25">
      <c r="A8" s="36"/>
      <c r="B8" s="55">
        <v>2</v>
      </c>
      <c r="C8" s="56" t="s">
        <v>38</v>
      </c>
      <c r="D8" s="57">
        <v>8</v>
      </c>
      <c r="E8" s="58" t="s">
        <v>36</v>
      </c>
      <c r="F8" s="59" t="s">
        <v>56</v>
      </c>
      <c r="G8" s="117"/>
      <c r="H8" s="60" t="s">
        <v>34</v>
      </c>
      <c r="I8" s="61"/>
      <c r="J8" s="62"/>
      <c r="K8" s="63"/>
      <c r="L8" s="64"/>
      <c r="M8" s="65"/>
      <c r="N8" s="65"/>
      <c r="O8" s="66"/>
      <c r="P8" s="67">
        <f>D8*Q8</f>
        <v>1520</v>
      </c>
      <c r="Q8" s="68">
        <v>190</v>
      </c>
      <c r="R8" s="120"/>
      <c r="S8" s="69">
        <f>D8*R8</f>
        <v>0</v>
      </c>
      <c r="T8" s="70" t="str">
        <f t="shared" ref="T8:T9" si="0">IF(ISNUMBER(R8), IF(R8&gt;Q8,"NEVYHOVUJE","VYHOVUJE")," ")</f>
        <v xml:space="preserve"> </v>
      </c>
      <c r="U8" s="71"/>
      <c r="V8" s="72" t="s">
        <v>12</v>
      </c>
    </row>
    <row r="9" spans="1:22" ht="59.25" customHeight="1" x14ac:dyDescent="0.25">
      <c r="A9" s="36"/>
      <c r="B9" s="55">
        <v>3</v>
      </c>
      <c r="C9" s="56" t="s">
        <v>39</v>
      </c>
      <c r="D9" s="57">
        <v>1</v>
      </c>
      <c r="E9" s="58" t="s">
        <v>36</v>
      </c>
      <c r="F9" s="59" t="s">
        <v>50</v>
      </c>
      <c r="G9" s="117"/>
      <c r="H9" s="60" t="s">
        <v>34</v>
      </c>
      <c r="I9" s="61"/>
      <c r="J9" s="62"/>
      <c r="K9" s="63"/>
      <c r="L9" s="64"/>
      <c r="M9" s="65"/>
      <c r="N9" s="65"/>
      <c r="O9" s="66"/>
      <c r="P9" s="67">
        <f>D9*Q9</f>
        <v>580</v>
      </c>
      <c r="Q9" s="68">
        <v>580</v>
      </c>
      <c r="R9" s="120"/>
      <c r="S9" s="69">
        <f>D9*R9</f>
        <v>0</v>
      </c>
      <c r="T9" s="70" t="str">
        <f t="shared" si="0"/>
        <v xml:space="preserve"> </v>
      </c>
      <c r="U9" s="71"/>
      <c r="V9" s="72" t="s">
        <v>13</v>
      </c>
    </row>
    <row r="10" spans="1:22" ht="75.75" customHeight="1" x14ac:dyDescent="0.25">
      <c r="A10" s="36"/>
      <c r="B10" s="55">
        <v>4</v>
      </c>
      <c r="C10" s="56" t="s">
        <v>40</v>
      </c>
      <c r="D10" s="57">
        <v>2</v>
      </c>
      <c r="E10" s="58" t="s">
        <v>36</v>
      </c>
      <c r="F10" s="59" t="s">
        <v>51</v>
      </c>
      <c r="G10" s="117"/>
      <c r="H10" s="60" t="s">
        <v>34</v>
      </c>
      <c r="I10" s="61"/>
      <c r="J10" s="62"/>
      <c r="K10" s="63"/>
      <c r="L10" s="64"/>
      <c r="M10" s="65"/>
      <c r="N10" s="65"/>
      <c r="O10" s="66"/>
      <c r="P10" s="67">
        <f>D10*Q10</f>
        <v>4800</v>
      </c>
      <c r="Q10" s="68">
        <v>2400</v>
      </c>
      <c r="R10" s="120"/>
      <c r="S10" s="69">
        <f>D10*R10</f>
        <v>0</v>
      </c>
      <c r="T10" s="70" t="str">
        <f t="shared" ref="T10:T14" si="1">IF(ISNUMBER(R10), IF(R10&gt;Q10,"NEVYHOVUJE","VYHOVUJE")," ")</f>
        <v xml:space="preserve"> </v>
      </c>
      <c r="U10" s="71"/>
      <c r="V10" s="72" t="s">
        <v>12</v>
      </c>
    </row>
    <row r="11" spans="1:22" ht="138" customHeight="1" x14ac:dyDescent="0.25">
      <c r="A11" s="36"/>
      <c r="B11" s="55">
        <v>5</v>
      </c>
      <c r="C11" s="73" t="s">
        <v>41</v>
      </c>
      <c r="D11" s="57">
        <v>4</v>
      </c>
      <c r="E11" s="58" t="s">
        <v>36</v>
      </c>
      <c r="F11" s="74" t="s">
        <v>57</v>
      </c>
      <c r="G11" s="117"/>
      <c r="H11" s="60" t="s">
        <v>34</v>
      </c>
      <c r="I11" s="61"/>
      <c r="J11" s="62"/>
      <c r="K11" s="63"/>
      <c r="L11" s="64"/>
      <c r="M11" s="65"/>
      <c r="N11" s="65"/>
      <c r="O11" s="66"/>
      <c r="P11" s="67">
        <f>D11*Q11</f>
        <v>7960</v>
      </c>
      <c r="Q11" s="68">
        <v>1990</v>
      </c>
      <c r="R11" s="120"/>
      <c r="S11" s="69">
        <f>D11*R11</f>
        <v>0</v>
      </c>
      <c r="T11" s="70" t="str">
        <f t="shared" si="1"/>
        <v xml:space="preserve"> </v>
      </c>
      <c r="U11" s="71"/>
      <c r="V11" s="72" t="s">
        <v>11</v>
      </c>
    </row>
    <row r="12" spans="1:22" ht="57.75" customHeight="1" x14ac:dyDescent="0.25">
      <c r="A12" s="36"/>
      <c r="B12" s="55">
        <v>6</v>
      </c>
      <c r="C12" s="56" t="s">
        <v>42</v>
      </c>
      <c r="D12" s="57">
        <v>2</v>
      </c>
      <c r="E12" s="58" t="s">
        <v>36</v>
      </c>
      <c r="F12" s="59" t="s">
        <v>52</v>
      </c>
      <c r="G12" s="117"/>
      <c r="H12" s="60" t="s">
        <v>34</v>
      </c>
      <c r="I12" s="61"/>
      <c r="J12" s="62"/>
      <c r="K12" s="63"/>
      <c r="L12" s="64"/>
      <c r="M12" s="65"/>
      <c r="N12" s="65"/>
      <c r="O12" s="66"/>
      <c r="P12" s="67">
        <f>D12*Q12</f>
        <v>6000</v>
      </c>
      <c r="Q12" s="68">
        <v>3000</v>
      </c>
      <c r="R12" s="120"/>
      <c r="S12" s="69">
        <f>D12*R12</f>
        <v>0</v>
      </c>
      <c r="T12" s="70" t="str">
        <f t="shared" si="1"/>
        <v xml:space="preserve"> </v>
      </c>
      <c r="U12" s="71"/>
      <c r="V12" s="72" t="s">
        <v>16</v>
      </c>
    </row>
    <row r="13" spans="1:22" ht="45.75" customHeight="1" x14ac:dyDescent="0.25">
      <c r="A13" s="36"/>
      <c r="B13" s="55">
        <v>7</v>
      </c>
      <c r="C13" s="56" t="s">
        <v>43</v>
      </c>
      <c r="D13" s="57">
        <v>1</v>
      </c>
      <c r="E13" s="58" t="s">
        <v>36</v>
      </c>
      <c r="F13" s="59" t="s">
        <v>53</v>
      </c>
      <c r="G13" s="117"/>
      <c r="H13" s="60" t="s">
        <v>34</v>
      </c>
      <c r="I13" s="61"/>
      <c r="J13" s="62"/>
      <c r="K13" s="63"/>
      <c r="L13" s="64"/>
      <c r="M13" s="65"/>
      <c r="N13" s="65"/>
      <c r="O13" s="66"/>
      <c r="P13" s="67">
        <f>D13*Q13</f>
        <v>1200</v>
      </c>
      <c r="Q13" s="68">
        <v>1200</v>
      </c>
      <c r="R13" s="120"/>
      <c r="S13" s="69">
        <f>D13*R13</f>
        <v>0</v>
      </c>
      <c r="T13" s="70" t="str">
        <f t="shared" si="1"/>
        <v xml:space="preserve"> </v>
      </c>
      <c r="U13" s="71"/>
      <c r="V13" s="75" t="s">
        <v>14</v>
      </c>
    </row>
    <row r="14" spans="1:22" ht="38.25" customHeight="1" thickBot="1" x14ac:dyDescent="0.3">
      <c r="A14" s="36"/>
      <c r="B14" s="76">
        <v>8</v>
      </c>
      <c r="C14" s="77" t="s">
        <v>44</v>
      </c>
      <c r="D14" s="78">
        <v>1</v>
      </c>
      <c r="E14" s="79" t="s">
        <v>36</v>
      </c>
      <c r="F14" s="80" t="s">
        <v>54</v>
      </c>
      <c r="G14" s="118"/>
      <c r="H14" s="81" t="s">
        <v>34</v>
      </c>
      <c r="I14" s="82"/>
      <c r="J14" s="83"/>
      <c r="K14" s="84"/>
      <c r="L14" s="85"/>
      <c r="M14" s="86"/>
      <c r="N14" s="86"/>
      <c r="O14" s="87"/>
      <c r="P14" s="88">
        <f>D14*Q14</f>
        <v>200</v>
      </c>
      <c r="Q14" s="89">
        <v>200</v>
      </c>
      <c r="R14" s="121"/>
      <c r="S14" s="90">
        <f>D14*R14</f>
        <v>0</v>
      </c>
      <c r="T14" s="91" t="str">
        <f t="shared" si="1"/>
        <v xml:space="preserve"> </v>
      </c>
      <c r="U14" s="92"/>
      <c r="V14" s="93"/>
    </row>
    <row r="15" spans="1:22" ht="17.45" customHeight="1" thickTop="1" thickBot="1" x14ac:dyDescent="0.3">
      <c r="C15" s="1"/>
      <c r="D15" s="1"/>
      <c r="E15" s="1"/>
      <c r="F15" s="1"/>
      <c r="G15" s="1"/>
      <c r="H15" s="1"/>
      <c r="I15" s="1"/>
      <c r="J15" s="1"/>
      <c r="N15" s="1"/>
      <c r="O15" s="1"/>
      <c r="P15" s="1"/>
    </row>
    <row r="16" spans="1:22" ht="51.75" customHeight="1" thickTop="1" thickBot="1" x14ac:dyDescent="0.3">
      <c r="B16" s="94" t="s">
        <v>30</v>
      </c>
      <c r="C16" s="94"/>
      <c r="D16" s="94"/>
      <c r="E16" s="94"/>
      <c r="F16" s="94"/>
      <c r="G16" s="94"/>
      <c r="H16" s="95"/>
      <c r="I16" s="95"/>
      <c r="J16" s="96"/>
      <c r="K16" s="96"/>
      <c r="L16" s="27"/>
      <c r="M16" s="27"/>
      <c r="N16" s="27"/>
      <c r="O16" s="97"/>
      <c r="P16" s="97"/>
      <c r="Q16" s="98" t="s">
        <v>9</v>
      </c>
      <c r="R16" s="99" t="s">
        <v>10</v>
      </c>
      <c r="S16" s="100"/>
      <c r="T16" s="101"/>
      <c r="U16" s="102"/>
      <c r="V16" s="103"/>
    </row>
    <row r="17" spans="2:20" ht="50.45" customHeight="1" thickTop="1" thickBot="1" x14ac:dyDescent="0.3">
      <c r="B17" s="104" t="s">
        <v>29</v>
      </c>
      <c r="C17" s="104"/>
      <c r="D17" s="104"/>
      <c r="E17" s="104"/>
      <c r="F17" s="104"/>
      <c r="G17" s="104"/>
      <c r="H17" s="104"/>
      <c r="I17" s="105"/>
      <c r="L17" s="7"/>
      <c r="M17" s="7"/>
      <c r="N17" s="7"/>
      <c r="O17" s="106"/>
      <c r="P17" s="106"/>
      <c r="Q17" s="107">
        <f>SUM(P7:P14)</f>
        <v>24960</v>
      </c>
      <c r="R17" s="108">
        <f>SUM(S7:S14)</f>
        <v>0</v>
      </c>
      <c r="S17" s="109"/>
      <c r="T17" s="110"/>
    </row>
    <row r="18" spans="2:20" ht="15.75" thickTop="1" x14ac:dyDescent="0.25">
      <c r="B18" s="111" t="s">
        <v>32</v>
      </c>
      <c r="C18" s="111"/>
      <c r="D18" s="111"/>
      <c r="E18" s="111"/>
      <c r="F18" s="111"/>
      <c r="G18" s="111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20" x14ac:dyDescent="0.25">
      <c r="B19" s="112"/>
      <c r="C19" s="112"/>
      <c r="D19" s="112"/>
      <c r="E19" s="112"/>
      <c r="F19" s="11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20" x14ac:dyDescent="0.25">
      <c r="B20" s="112"/>
      <c r="C20" s="112"/>
      <c r="D20" s="112"/>
      <c r="E20" s="112"/>
      <c r="F20" s="11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20" x14ac:dyDescent="0.25">
      <c r="B21" s="112"/>
      <c r="C21" s="112"/>
      <c r="D21" s="112"/>
      <c r="E21" s="112"/>
      <c r="F21" s="11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20" ht="19.899999999999999" customHeight="1" x14ac:dyDescent="0.25">
      <c r="C22" s="96"/>
      <c r="D22" s="113"/>
      <c r="E22" s="96"/>
      <c r="F22" s="9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20" ht="19.899999999999999" customHeight="1" x14ac:dyDescent="0.25">
      <c r="H23" s="115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20" ht="19.899999999999999" customHeight="1" x14ac:dyDescent="0.25">
      <c r="C24" s="96"/>
      <c r="D24" s="113"/>
      <c r="E24" s="96"/>
      <c r="F24" s="9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20" ht="19.899999999999999" customHeight="1" x14ac:dyDescent="0.25">
      <c r="C25" s="96"/>
      <c r="D25" s="113"/>
      <c r="E25" s="96"/>
      <c r="F25" s="9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20" ht="19.899999999999999" customHeight="1" x14ac:dyDescent="0.25">
      <c r="C26" s="96"/>
      <c r="D26" s="113"/>
      <c r="E26" s="96"/>
      <c r="F26" s="9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20" ht="19.899999999999999" customHeight="1" x14ac:dyDescent="0.25">
      <c r="C27" s="96"/>
      <c r="D27" s="113"/>
      <c r="E27" s="96"/>
      <c r="F27" s="9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20" ht="19.899999999999999" customHeight="1" x14ac:dyDescent="0.25">
      <c r="C28" s="96"/>
      <c r="D28" s="113"/>
      <c r="E28" s="96"/>
      <c r="F28" s="9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20" ht="19.899999999999999" customHeight="1" x14ac:dyDescent="0.25">
      <c r="C29" s="96"/>
      <c r="D29" s="113"/>
      <c r="E29" s="96"/>
      <c r="F29" s="9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20" ht="19.899999999999999" customHeight="1" x14ac:dyDescent="0.25">
      <c r="C30" s="96"/>
      <c r="D30" s="113"/>
      <c r="E30" s="96"/>
      <c r="F30" s="9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20" ht="19.899999999999999" customHeight="1" x14ac:dyDescent="0.25">
      <c r="C31" s="96"/>
      <c r="D31" s="113"/>
      <c r="E31" s="96"/>
      <c r="F31" s="9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20" ht="19.899999999999999" customHeight="1" x14ac:dyDescent="0.25">
      <c r="C32" s="96"/>
      <c r="D32" s="113"/>
      <c r="E32" s="96"/>
      <c r="F32" s="9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6"/>
      <c r="D33" s="113"/>
      <c r="E33" s="96"/>
      <c r="F33" s="9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6"/>
      <c r="D34" s="113"/>
      <c r="E34" s="96"/>
      <c r="F34" s="9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6"/>
      <c r="D35" s="113"/>
      <c r="E35" s="96"/>
      <c r="F35" s="9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6"/>
      <c r="D36" s="113"/>
      <c r="E36" s="96"/>
      <c r="F36" s="9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6"/>
      <c r="D37" s="113"/>
      <c r="E37" s="96"/>
      <c r="F37" s="9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6"/>
      <c r="D38" s="113"/>
      <c r="E38" s="96"/>
      <c r="F38" s="9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6"/>
      <c r="D39" s="113"/>
      <c r="E39" s="96"/>
      <c r="F39" s="9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6"/>
      <c r="D40" s="113"/>
      <c r="E40" s="96"/>
      <c r="F40" s="9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6"/>
      <c r="D41" s="113"/>
      <c r="E41" s="96"/>
      <c r="F41" s="9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6"/>
      <c r="D42" s="113"/>
      <c r="E42" s="96"/>
      <c r="F42" s="9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6"/>
      <c r="D43" s="113"/>
      <c r="E43" s="96"/>
      <c r="F43" s="9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6"/>
      <c r="D44" s="113"/>
      <c r="E44" s="96"/>
      <c r="F44" s="9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6"/>
      <c r="D45" s="113"/>
      <c r="E45" s="96"/>
      <c r="F45" s="9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6"/>
      <c r="D46" s="113"/>
      <c r="E46" s="96"/>
      <c r="F46" s="9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6"/>
      <c r="D47" s="113"/>
      <c r="E47" s="96"/>
      <c r="F47" s="9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6"/>
      <c r="D48" s="113"/>
      <c r="E48" s="96"/>
      <c r="F48" s="9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6"/>
      <c r="D49" s="113"/>
      <c r="E49" s="96"/>
      <c r="F49" s="9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6"/>
      <c r="D50" s="113"/>
      <c r="E50" s="96"/>
      <c r="F50" s="9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6"/>
      <c r="D51" s="113"/>
      <c r="E51" s="96"/>
      <c r="F51" s="9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6"/>
      <c r="D52" s="113"/>
      <c r="E52" s="96"/>
      <c r="F52" s="9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6"/>
      <c r="D53" s="113"/>
      <c r="E53" s="96"/>
      <c r="F53" s="9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6"/>
      <c r="D54" s="113"/>
      <c r="E54" s="96"/>
      <c r="F54" s="9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6"/>
      <c r="D55" s="113"/>
      <c r="E55" s="96"/>
      <c r="F55" s="9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6"/>
      <c r="D56" s="113"/>
      <c r="E56" s="96"/>
      <c r="F56" s="9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6"/>
      <c r="D57" s="113"/>
      <c r="E57" s="96"/>
      <c r="F57" s="9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6"/>
      <c r="D58" s="113"/>
      <c r="E58" s="96"/>
      <c r="F58" s="9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6"/>
      <c r="D59" s="113"/>
      <c r="E59" s="96"/>
      <c r="F59" s="9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6"/>
      <c r="D60" s="113"/>
      <c r="E60" s="96"/>
      <c r="F60" s="9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6"/>
      <c r="D61" s="113"/>
      <c r="E61" s="96"/>
      <c r="F61" s="9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6"/>
      <c r="D62" s="113"/>
      <c r="E62" s="96"/>
      <c r="F62" s="9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6"/>
      <c r="D63" s="113"/>
      <c r="E63" s="96"/>
      <c r="F63" s="9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6"/>
      <c r="D64" s="113"/>
      <c r="E64" s="96"/>
      <c r="F64" s="9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6"/>
      <c r="D65" s="113"/>
      <c r="E65" s="96"/>
      <c r="F65" s="9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6"/>
      <c r="D66" s="113"/>
      <c r="E66" s="96"/>
      <c r="F66" s="9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6"/>
      <c r="D67" s="113"/>
      <c r="E67" s="96"/>
      <c r="F67" s="9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6"/>
      <c r="D68" s="113"/>
      <c r="E68" s="96"/>
      <c r="F68" s="9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6"/>
      <c r="D69" s="113"/>
      <c r="E69" s="96"/>
      <c r="F69" s="9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6"/>
      <c r="D70" s="113"/>
      <c r="E70" s="96"/>
      <c r="F70" s="9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6"/>
      <c r="D71" s="113"/>
      <c r="E71" s="96"/>
      <c r="F71" s="9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6"/>
      <c r="D72" s="113"/>
      <c r="E72" s="96"/>
      <c r="F72" s="9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6"/>
      <c r="D73" s="113"/>
      <c r="E73" s="96"/>
      <c r="F73" s="9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6"/>
      <c r="D74" s="113"/>
      <c r="E74" s="96"/>
      <c r="F74" s="9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6"/>
      <c r="D75" s="113"/>
      <c r="E75" s="96"/>
      <c r="F75" s="9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6"/>
      <c r="D76" s="113"/>
      <c r="E76" s="96"/>
      <c r="F76" s="9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6"/>
      <c r="D77" s="113"/>
      <c r="E77" s="96"/>
      <c r="F77" s="9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6"/>
      <c r="D78" s="113"/>
      <c r="E78" s="96"/>
      <c r="F78" s="9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6"/>
      <c r="D79" s="113"/>
      <c r="E79" s="96"/>
      <c r="F79" s="9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6"/>
      <c r="D80" s="113"/>
      <c r="E80" s="96"/>
      <c r="F80" s="9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6"/>
      <c r="D81" s="113"/>
      <c r="E81" s="96"/>
      <c r="F81" s="9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6"/>
      <c r="D82" s="113"/>
      <c r="E82" s="96"/>
      <c r="F82" s="9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6"/>
      <c r="D83" s="113"/>
      <c r="E83" s="96"/>
      <c r="F83" s="9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6"/>
      <c r="D84" s="113"/>
      <c r="E84" s="96"/>
      <c r="F84" s="9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6"/>
      <c r="D85" s="113"/>
      <c r="E85" s="96"/>
      <c r="F85" s="9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6"/>
      <c r="D86" s="113"/>
      <c r="E86" s="96"/>
      <c r="F86" s="9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6"/>
      <c r="D87" s="113"/>
      <c r="E87" s="96"/>
      <c r="F87" s="9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6"/>
      <c r="D88" s="113"/>
      <c r="E88" s="96"/>
      <c r="F88" s="9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6"/>
      <c r="D89" s="113"/>
      <c r="E89" s="96"/>
      <c r="F89" s="9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6"/>
      <c r="D90" s="113"/>
      <c r="E90" s="96"/>
      <c r="F90" s="9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6"/>
      <c r="D91" s="113"/>
      <c r="E91" s="96"/>
      <c r="F91" s="9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6"/>
      <c r="D92" s="113"/>
      <c r="E92" s="96"/>
      <c r="F92" s="9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6"/>
      <c r="D93" s="113"/>
      <c r="E93" s="96"/>
      <c r="F93" s="9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6"/>
      <c r="D94" s="113"/>
      <c r="E94" s="96"/>
      <c r="F94" s="9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6"/>
      <c r="D95" s="113"/>
      <c r="E95" s="96"/>
      <c r="F95" s="9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6"/>
      <c r="D96" s="113"/>
      <c r="E96" s="96"/>
      <c r="F96" s="96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6"/>
      <c r="D97" s="113"/>
      <c r="E97" s="96"/>
      <c r="F97" s="96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6"/>
      <c r="D98" s="113"/>
      <c r="E98" s="96"/>
      <c r="F98" s="96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96"/>
      <c r="D99" s="113"/>
      <c r="E99" s="96"/>
      <c r="F99" s="96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96"/>
      <c r="D100" s="113"/>
      <c r="E100" s="96"/>
      <c r="F100" s="96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96"/>
      <c r="D101" s="113"/>
      <c r="E101" s="96"/>
      <c r="F101" s="96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96"/>
      <c r="D102" s="113"/>
      <c r="E102" s="96"/>
      <c r="F102" s="96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96"/>
      <c r="D103" s="113"/>
      <c r="E103" s="96"/>
      <c r="F103" s="96"/>
      <c r="G103" s="16"/>
      <c r="H103" s="16"/>
      <c r="I103" s="11"/>
      <c r="J103" s="11"/>
      <c r="K103" s="11"/>
      <c r="L103" s="11"/>
      <c r="M103" s="11"/>
      <c r="N103" s="17"/>
      <c r="O103" s="17"/>
      <c r="P103" s="17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</sheetData>
  <sheetProtection algorithmName="SHA-512" hashValue="GyluH5e1Du+uYsj0C4cMR3upqpoX2k9bBy1KohuHoBwfzPs4C1fcYWxzE3munZx0cNGDDknMu0UYvq4KaLAYLA==" saltValue="Nhq8Cl9itXBroFl2fnLtYQ==" spinCount="100000" sheet="1" objects="1" scenarios="1"/>
  <mergeCells count="16">
    <mergeCell ref="B1:D1"/>
    <mergeCell ref="G5:H5"/>
    <mergeCell ref="B18:G18"/>
    <mergeCell ref="R17:T17"/>
    <mergeCell ref="R16:T16"/>
    <mergeCell ref="B16:G16"/>
    <mergeCell ref="B17:H17"/>
    <mergeCell ref="N7:N14"/>
    <mergeCell ref="J7:J14"/>
    <mergeCell ref="K7:K14"/>
    <mergeCell ref="M7:M14"/>
    <mergeCell ref="L7:L14"/>
    <mergeCell ref="O7:O14"/>
    <mergeCell ref="U7:U14"/>
    <mergeCell ref="V13:V14"/>
    <mergeCell ref="I7:I14"/>
  </mergeCells>
  <conditionalFormatting sqref="B7:B12">
    <cfRule type="cellIs" dxfId="8" priority="98" operator="greaterThanOrEqual">
      <formula>1</formula>
    </cfRule>
    <cfRule type="containsBlanks" dxfId="7" priority="101">
      <formula>LEN(TRIM(B7))=0</formula>
    </cfRule>
  </conditionalFormatting>
  <conditionalFormatting sqref="D7:D14">
    <cfRule type="containsBlanks" dxfId="6" priority="5">
      <formula>LEN(TRIM(D7))=0</formula>
    </cfRule>
  </conditionalFormatting>
  <conditionalFormatting sqref="G7:H14 R7:R14">
    <cfRule type="notContainsBlanks" dxfId="5" priority="75">
      <formula>LEN(TRIM(G7))&gt;0</formula>
    </cfRule>
    <cfRule type="notContainsBlanks" dxfId="4" priority="76">
      <formula>LEN(TRIM(G7))&gt;0</formula>
    </cfRule>
    <cfRule type="containsBlanks" dxfId="3" priority="78">
      <formula>LEN(TRIM(G7))=0</formula>
    </cfRule>
  </conditionalFormatting>
  <conditionalFormatting sqref="G7:H14">
    <cfRule type="notContainsBlanks" dxfId="2" priority="74">
      <formula>LEN(TRIM(G7))&gt;0</formula>
    </cfRule>
  </conditionalFormatting>
  <conditionalFormatting sqref="T7:T14">
    <cfRule type="cellIs" dxfId="1" priority="84" operator="equal">
      <formula>"NEVYHOVUJE"</formula>
    </cfRule>
    <cfRule type="cellIs" dxfId="0" priority="85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 V9:V12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2025-04-29T07:30:54Z</cp:lastPrinted>
  <dcterms:created xsi:type="dcterms:W3CDTF">2014-03-05T12:43:32Z</dcterms:created>
  <dcterms:modified xsi:type="dcterms:W3CDTF">2025-05-13T09:08:12Z</dcterms:modified>
</cp:coreProperties>
</file>